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210" windowWidth="28965" windowHeight="12390"/>
  </bookViews>
  <sheets>
    <sheet name="기간별" sheetId="1" r:id="rId1"/>
  </sheets>
  <definedNames>
    <definedName name="_xlnm._FilterDatabase" localSheetId="0" hidden="1">기간별!$B$5:$AE$26</definedName>
    <definedName name="_xlnm.Print_Area" localSheetId="0">기간별!$A$1:$AG$26</definedName>
    <definedName name="_xlnm.Print_Titles" localSheetId="0">기간별!$1:$6</definedName>
  </definedNames>
  <calcPr calcId="145621"/>
</workbook>
</file>

<file path=xl/calcChain.xml><?xml version="1.0" encoding="utf-8"?>
<calcChain xmlns="http://schemas.openxmlformats.org/spreadsheetml/2006/main">
  <c r="AD15" i="1" l="1"/>
  <c r="K21" i="1" l="1"/>
  <c r="AF21" i="1"/>
  <c r="AC24" i="1" l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AG23" i="1" l="1"/>
  <c r="AG18" i="1"/>
  <c r="AG12" i="1"/>
  <c r="AG8" i="1"/>
  <c r="AD20" i="1" l="1"/>
  <c r="AD19" i="1"/>
  <c r="AD18" i="1"/>
  <c r="AD17" i="1"/>
  <c r="AD16" i="1"/>
  <c r="AD14" i="1"/>
  <c r="AD13" i="1"/>
  <c r="AD12" i="1"/>
  <c r="AD11" i="1"/>
  <c r="AD10" i="1"/>
  <c r="AD9" i="1"/>
  <c r="AD8" i="1"/>
  <c r="AD7" i="1"/>
  <c r="AD24" i="1" l="1"/>
  <c r="AD22" i="1"/>
  <c r="AD23" i="1"/>
  <c r="AE17" i="1"/>
  <c r="AG17" i="1" s="1"/>
  <c r="AE13" i="1"/>
  <c r="AG13" i="1" s="1"/>
  <c r="X25" i="1"/>
  <c r="Y25" i="1"/>
  <c r="T25" i="1"/>
  <c r="AB25" i="1"/>
  <c r="P25" i="1"/>
  <c r="M25" i="1"/>
  <c r="U25" i="1"/>
  <c r="AC25" i="1"/>
  <c r="O25" i="1"/>
  <c r="Q25" i="1"/>
  <c r="S25" i="1"/>
  <c r="AA25" i="1"/>
  <c r="W25" i="1"/>
  <c r="AE7" i="1"/>
  <c r="AG7" i="1" s="1"/>
  <c r="AE10" i="1"/>
  <c r="AG10" i="1" s="1"/>
  <c r="N25" i="1"/>
  <c r="Z25" i="1"/>
  <c r="V25" i="1"/>
  <c r="R25" i="1"/>
  <c r="AE21" i="1" l="1"/>
  <c r="AG21" i="1" s="1"/>
  <c r="AD21" i="1"/>
  <c r="K25" i="1"/>
  <c r="L25" i="1"/>
  <c r="AD25" i="1" l="1"/>
</calcChain>
</file>

<file path=xl/comments1.xml><?xml version="1.0" encoding="utf-8"?>
<comments xmlns="http://schemas.openxmlformats.org/spreadsheetml/2006/main">
  <authors>
    <author>Lawrence</author>
  </authors>
  <commentList>
    <comment ref="E5" authorId="0">
      <text>
        <r>
          <rPr>
            <b/>
            <sz val="9"/>
            <color indexed="81"/>
            <rFont val="Tahoma"/>
            <family val="2"/>
          </rPr>
          <t>Lawrence: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참여기술자의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제안서에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소속사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Lawrence: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실제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업체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하도급사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 xml:space="preserve">솔루션업체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외주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개발업체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<sst xmlns="http://schemas.openxmlformats.org/spreadsheetml/2006/main" count="181" uniqueCount="103">
  <si>
    <t>오픈</t>
    <phoneticPr fontId="2" type="noConversion"/>
  </si>
  <si>
    <t>안정화</t>
    <phoneticPr fontId="2" type="noConversion"/>
  </si>
  <si>
    <t>조직</t>
    <phoneticPr fontId="2" type="noConversion"/>
  </si>
  <si>
    <t>성명</t>
    <phoneticPr fontId="2" type="noConversion"/>
  </si>
  <si>
    <t>역할</t>
    <phoneticPr fontId="2" type="noConversion"/>
  </si>
  <si>
    <t>03월</t>
    <phoneticPr fontId="2" type="noConversion"/>
  </si>
  <si>
    <t>04월</t>
    <phoneticPr fontId="2" type="noConversion"/>
  </si>
  <si>
    <t>05월</t>
    <phoneticPr fontId="2" type="noConversion"/>
  </si>
  <si>
    <t>06월</t>
    <phoneticPr fontId="2" type="noConversion"/>
  </si>
  <si>
    <t>07월</t>
    <phoneticPr fontId="2" type="noConversion"/>
  </si>
  <si>
    <t>08월</t>
    <phoneticPr fontId="2" type="noConversion"/>
  </si>
  <si>
    <t>09월</t>
    <phoneticPr fontId="2" type="noConversion"/>
  </si>
  <si>
    <t>10월</t>
  </si>
  <si>
    <t>11월</t>
  </si>
  <si>
    <t>12월</t>
  </si>
  <si>
    <t>01월</t>
    <phoneticPr fontId="2" type="noConversion"/>
  </si>
  <si>
    <t>02월</t>
    <phoneticPr fontId="2" type="noConversion"/>
  </si>
  <si>
    <t>SD</t>
    <phoneticPr fontId="2" type="noConversion"/>
  </si>
  <si>
    <t>SD</t>
    <phoneticPr fontId="2" type="noConversion"/>
  </si>
  <si>
    <t>PL</t>
    <phoneticPr fontId="2" type="noConversion"/>
  </si>
  <si>
    <t>PL</t>
    <phoneticPr fontId="2" type="noConversion"/>
  </si>
  <si>
    <t>SD</t>
    <phoneticPr fontId="2" type="noConversion"/>
  </si>
  <si>
    <t>총계</t>
    <phoneticPr fontId="2" type="noConversion"/>
  </si>
  <si>
    <t>대우</t>
  </si>
  <si>
    <t>투이</t>
  </si>
  <si>
    <t>개선개발완료</t>
    <phoneticPr fontId="2" type="noConversion"/>
  </si>
  <si>
    <t>개선사업완료</t>
    <phoneticPr fontId="2" type="noConversion"/>
  </si>
  <si>
    <t>신규개발완료</t>
    <phoneticPr fontId="2" type="noConversion"/>
  </si>
  <si>
    <t>신규사업완료</t>
    <phoneticPr fontId="2" type="noConversion"/>
  </si>
  <si>
    <t>소계</t>
    <phoneticPr fontId="2" type="noConversion"/>
  </si>
  <si>
    <t>IoT기반
시설물 표준플렛폼</t>
    <phoneticPr fontId="2" type="noConversion"/>
  </si>
  <si>
    <t>통합포털</t>
    <phoneticPr fontId="2" type="noConversion"/>
  </si>
  <si>
    <t>하도급</t>
    <phoneticPr fontId="2" type="noConversion"/>
  </si>
  <si>
    <t>기술</t>
    <phoneticPr fontId="2" type="noConversion"/>
  </si>
  <si>
    <t>등급</t>
    <phoneticPr fontId="2" type="noConversion"/>
  </si>
  <si>
    <t>솔루션팀</t>
    <phoneticPr fontId="2" type="noConversion"/>
  </si>
  <si>
    <t>특급</t>
  </si>
  <si>
    <t>고급</t>
  </si>
  <si>
    <t>중급</t>
  </si>
  <si>
    <t>초급</t>
  </si>
  <si>
    <t>업무</t>
    <phoneticPr fontId="2" type="noConversion"/>
  </si>
  <si>
    <t>분장</t>
    <phoneticPr fontId="2" type="noConversion"/>
  </si>
  <si>
    <t>제안서</t>
    <phoneticPr fontId="2" type="noConversion"/>
  </si>
  <si>
    <t>총계</t>
    <phoneticPr fontId="2" type="noConversion"/>
  </si>
  <si>
    <t>차이</t>
    <phoneticPr fontId="2" type="noConversion"/>
  </si>
  <si>
    <t>M/M</t>
    <phoneticPr fontId="2" type="noConversion"/>
  </si>
  <si>
    <t>2016년 투입인원</t>
    <phoneticPr fontId="2" type="noConversion"/>
  </si>
  <si>
    <t>2017년 투입인원</t>
    <phoneticPr fontId="2" type="noConversion"/>
  </si>
  <si>
    <t>투입</t>
    <phoneticPr fontId="2" type="noConversion"/>
  </si>
  <si>
    <t>IDM
(통합도면관리)</t>
    <phoneticPr fontId="2" type="noConversion"/>
  </si>
  <si>
    <t>빅데이터 시스템</t>
    <phoneticPr fontId="2" type="noConversion"/>
  </si>
  <si>
    <t>수행업무</t>
    <phoneticPr fontId="2" type="noConversion"/>
  </si>
  <si>
    <t>참여기술자 소속</t>
    <phoneticPr fontId="1" type="noConversion"/>
  </si>
  <si>
    <t>도로기술통합DB구축 인력투입계획</t>
    <phoneticPr fontId="2" type="noConversion"/>
  </si>
  <si>
    <t>SD</t>
  </si>
  <si>
    <t>실투입</t>
    <phoneticPr fontId="2" type="noConversion"/>
  </si>
  <si>
    <t>기준</t>
    <phoneticPr fontId="2" type="noConversion"/>
  </si>
  <si>
    <t>기준</t>
    <phoneticPr fontId="2" type="noConversion"/>
  </si>
  <si>
    <t>차이</t>
    <phoneticPr fontId="2" type="noConversion"/>
  </si>
  <si>
    <t>신규</t>
  </si>
  <si>
    <t>신규</t>
    <phoneticPr fontId="2" type="noConversion"/>
  </si>
  <si>
    <t>업무</t>
    <phoneticPr fontId="2" type="noConversion"/>
  </si>
  <si>
    <t>유형</t>
    <phoneticPr fontId="2" type="noConversion"/>
  </si>
  <si>
    <t xml:space="preserve"> </t>
  </si>
  <si>
    <t>감리</t>
    <phoneticPr fontId="2" type="noConversion"/>
  </si>
  <si>
    <t>김영훈</t>
    <phoneticPr fontId="2" type="noConversion"/>
  </si>
  <si>
    <t>라스테크</t>
  </si>
  <si>
    <t>라스테크</t>
    <phoneticPr fontId="2" type="noConversion"/>
  </si>
  <si>
    <t>김정찬</t>
    <phoneticPr fontId="2" type="noConversion"/>
  </si>
  <si>
    <t>조상민</t>
    <phoneticPr fontId="2" type="noConversion"/>
  </si>
  <si>
    <t>이경석</t>
    <phoneticPr fontId="2" type="noConversion"/>
  </si>
  <si>
    <t>초급</t>
    <phoneticPr fontId="2" type="noConversion"/>
  </si>
  <si>
    <t>고급</t>
    <phoneticPr fontId="2" type="noConversion"/>
  </si>
  <si>
    <t>데이터스트림즈</t>
  </si>
  <si>
    <t>데이터스트림즈</t>
    <phoneticPr fontId="2" type="noConversion"/>
  </si>
  <si>
    <t>특급</t>
    <phoneticPr fontId="2" type="noConversion"/>
  </si>
  <si>
    <t>오렌지아이티</t>
  </si>
  <si>
    <t>오렌지아이티</t>
    <phoneticPr fontId="2" type="noConversion"/>
  </si>
  <si>
    <t>김범수</t>
    <phoneticPr fontId="2" type="noConversion"/>
  </si>
  <si>
    <t>김광민</t>
    <phoneticPr fontId="2" type="noConversion"/>
  </si>
  <si>
    <t>인젠트</t>
    <phoneticPr fontId="2" type="noConversion"/>
  </si>
  <si>
    <t>온더아이티</t>
  </si>
  <si>
    <t>온더아이티</t>
    <phoneticPr fontId="2" type="noConversion"/>
  </si>
  <si>
    <t>중급</t>
    <phoneticPr fontId="2" type="noConversion"/>
  </si>
  <si>
    <t>초급</t>
    <phoneticPr fontId="2" type="noConversion"/>
  </si>
  <si>
    <t>PL</t>
  </si>
  <si>
    <t>기준일 : 2016.03.11</t>
    <phoneticPr fontId="2" type="noConversion"/>
  </si>
  <si>
    <t>강형돈</t>
    <phoneticPr fontId="2" type="noConversion"/>
  </si>
  <si>
    <t>신진배</t>
  </si>
  <si>
    <t>김대옥</t>
  </si>
  <si>
    <t>성용우</t>
  </si>
  <si>
    <t>디자인</t>
  </si>
  <si>
    <t>제안</t>
    <phoneticPr fontId="2" type="noConversion"/>
  </si>
  <si>
    <t>등급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</si>
  <si>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</si>
  <si>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</si>
  <si>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</si>
  <si>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특급</t>
    <phoneticPr fontId="2" type="noConversion"/>
  </si>
  <si>
    <t>김장곤</t>
    <phoneticPr fontId="2" type="noConversion"/>
  </si>
  <si>
    <t>이민재</t>
    <phoneticPr fontId="2" type="noConversion"/>
  </si>
  <si>
    <t>길기범</t>
    <phoneticPr fontId="2" type="noConversion"/>
  </si>
  <si>
    <t>박현</t>
    <phoneticPr fontId="2" type="noConversion"/>
  </si>
  <si>
    <t>분석/설계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</si>
</sst>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;[Red]\-#,##0.0\ 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8"/>
      <color rgb="FFFFFF00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b/>
      <sz val="4"/>
      <name val="맑은 고딕"/>
      <family val="3"/>
      <charset val="129"/>
      <scheme val="minor"/>
    </font>
    <font>
      <sz val="4"/>
      <color theme="1"/>
      <name val="맑은 고딕"/>
      <family val="3"/>
      <charset val="129"/>
      <scheme val="minor"/>
    </font>
    <font>
      <sz val="4"/>
      <color rgb="FFFF0000"/>
      <name val="맑은 고딕"/>
      <family val="3"/>
      <charset val="129"/>
      <scheme val="minor"/>
    </font>
    <font>
      <sz val="4"/>
      <name val="맑은 고딕"/>
      <family val="3"/>
      <charset val="129"/>
      <scheme val="minor"/>
    </font>
    <font>
      <sz val="10.5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 style="thin">
        <color indexed="64"/>
      </top>
      <bottom style="hair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hair">
        <color indexed="64"/>
      </top>
      <bottom style="hair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hair">
        <color indexed="64"/>
      </top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hair">
        <color indexed="64"/>
      </top>
      <bottom style="medium">
        <color theme="9" tint="-0.2499465926084170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176" fontId="4" fillId="0" borderId="29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176" fontId="4" fillId="0" borderId="39" xfId="0" applyNumberFormat="1" applyFont="1" applyFill="1" applyBorder="1" applyAlignment="1">
      <alignment vertical="center"/>
    </xf>
    <xf numFmtId="0" fontId="4" fillId="0" borderId="43" xfId="0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176" fontId="4" fillId="0" borderId="32" xfId="0" applyNumberFormat="1" applyFont="1" applyFill="1" applyBorder="1" applyAlignment="1">
      <alignment vertical="center"/>
    </xf>
    <xf numFmtId="176" fontId="4" fillId="0" borderId="40" xfId="0" applyNumberFormat="1" applyFont="1" applyFill="1" applyBorder="1" applyAlignment="1">
      <alignment vertical="center"/>
    </xf>
    <xf numFmtId="176" fontId="5" fillId="7" borderId="23" xfId="0" applyNumberFormat="1" applyFont="1" applyFill="1" applyBorder="1" applyAlignment="1">
      <alignment vertical="center"/>
    </xf>
    <xf numFmtId="176" fontId="5" fillId="7" borderId="24" xfId="0" applyNumberFormat="1" applyFont="1" applyFill="1" applyBorder="1" applyAlignment="1">
      <alignment vertical="center"/>
    </xf>
    <xf numFmtId="176" fontId="5" fillId="7" borderId="25" xfId="0" applyNumberFormat="1" applyFont="1" applyFill="1" applyBorder="1" applyAlignment="1">
      <alignment vertical="center"/>
    </xf>
    <xf numFmtId="176" fontId="5" fillId="4" borderId="50" xfId="0" applyNumberFormat="1" applyFont="1" applyFill="1" applyBorder="1" applyAlignment="1">
      <alignment vertical="center"/>
    </xf>
    <xf numFmtId="0" fontId="5" fillId="4" borderId="45" xfId="0" applyFont="1" applyFill="1" applyBorder="1" applyAlignment="1">
      <alignment horizontal="center" vertical="center"/>
    </xf>
    <xf numFmtId="176" fontId="5" fillId="4" borderId="46" xfId="0" applyNumberFormat="1" applyFont="1" applyFill="1" applyBorder="1" applyAlignment="1">
      <alignment vertical="center"/>
    </xf>
    <xf numFmtId="176" fontId="5" fillId="4" borderId="47" xfId="0" applyNumberFormat="1" applyFont="1" applyFill="1" applyBorder="1" applyAlignment="1">
      <alignment vertical="center"/>
    </xf>
    <xf numFmtId="176" fontId="5" fillId="4" borderId="48" xfId="0" applyNumberFormat="1" applyFont="1" applyFill="1" applyBorder="1" applyAlignment="1">
      <alignment vertical="center"/>
    </xf>
    <xf numFmtId="176" fontId="5" fillId="4" borderId="49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5" borderId="1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/>
    </xf>
    <xf numFmtId="176" fontId="5" fillId="4" borderId="52" xfId="0" applyNumberFormat="1" applyFont="1" applyFill="1" applyBorder="1" applyAlignment="1">
      <alignment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176" fontId="4" fillId="0" borderId="55" xfId="0" applyNumberFormat="1" applyFont="1" applyFill="1" applyBorder="1" applyAlignment="1">
      <alignment vertical="center"/>
    </xf>
    <xf numFmtId="176" fontId="4" fillId="0" borderId="56" xfId="0" applyNumberFormat="1" applyFont="1" applyFill="1" applyBorder="1" applyAlignment="1">
      <alignment vertical="center"/>
    </xf>
    <xf numFmtId="176" fontId="5" fillId="4" borderId="59" xfId="0" applyNumberFormat="1" applyFont="1" applyFill="1" applyBorder="1" applyAlignment="1">
      <alignment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/>
    </xf>
    <xf numFmtId="0" fontId="22" fillId="0" borderId="58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76" fontId="19" fillId="0" borderId="8" xfId="0" applyNumberFormat="1" applyFont="1" applyFill="1" applyBorder="1" applyAlignment="1">
      <alignment vertical="center"/>
    </xf>
    <xf numFmtId="176" fontId="19" fillId="0" borderId="7" xfId="0" applyNumberFormat="1" applyFont="1" applyFill="1" applyBorder="1" applyAlignment="1">
      <alignment vertical="center"/>
    </xf>
    <xf numFmtId="0" fontId="19" fillId="0" borderId="70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32" xfId="0" applyFont="1" applyFill="1" applyBorder="1" applyAlignment="1">
      <alignment horizontal="center" vertical="center" shrinkToFit="1"/>
    </xf>
    <xf numFmtId="0" fontId="7" fillId="0" borderId="34" xfId="0" applyFont="1" applyFill="1" applyBorder="1" applyAlignment="1">
      <alignment horizontal="center" vertical="center" shrinkToFit="1"/>
    </xf>
    <xf numFmtId="0" fontId="7" fillId="0" borderId="30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/>
    </xf>
    <xf numFmtId="0" fontId="4" fillId="9" borderId="34" xfId="0" applyFont="1" applyFill="1" applyBorder="1" applyAlignment="1">
      <alignment horizontal="center" vertical="center"/>
    </xf>
    <xf numFmtId="0" fontId="4" fillId="9" borderId="33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4" fillId="9" borderId="5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176" fontId="5" fillId="7" borderId="24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22" fillId="10" borderId="36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176" fontId="4" fillId="10" borderId="15" xfId="0" applyNumberFormat="1" applyFont="1" applyFill="1" applyBorder="1" applyAlignment="1">
      <alignment vertical="center"/>
    </xf>
    <xf numFmtId="176" fontId="4" fillId="10" borderId="16" xfId="0" applyNumberFormat="1" applyFont="1" applyFill="1" applyBorder="1" applyAlignment="1">
      <alignment vertical="center"/>
    </xf>
    <xf numFmtId="176" fontId="5" fillId="10" borderId="47" xfId="0" applyNumberFormat="1" applyFont="1" applyFill="1" applyBorder="1" applyAlignment="1">
      <alignment vertical="center"/>
    </xf>
    <xf numFmtId="0" fontId="6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vertical="center"/>
    </xf>
    <xf numFmtId="176" fontId="5" fillId="0" borderId="69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tabSelected="1" zoomScale="85" zoomScaleNormal="85" workbookViewId="0">
      <pane xSplit="9" ySplit="6" topLeftCell="J7" activePane="bottomRight" state="frozen"/>
      <selection pane="topRight" activeCell="M1" sqref="M1"/>
      <selection pane="bottomLeft" activeCell="A13" sqref="A13"/>
      <selection pane="bottomRight" activeCell="O17" sqref="O17"/>
    </sheetView>
  </sheetViews>
  <sheetFormatPr defaultColWidth="10" defaultRowHeight="16.5"/>
  <cols>
    <col min="1" max="1" width="10.25" style="1" bestFit="1" customWidth="1"/>
    <col min="2" max="2" width="23.625" style="1" customWidth="1"/>
    <col min="3" max="3" width="7.125" style="1" customWidth="1"/>
    <col min="4" max="4" width="5" style="2" customWidth="1"/>
    <col min="5" max="5" width="6.625" style="2" customWidth="1"/>
    <col min="6" max="6" width="8.375" style="2" customWidth="1"/>
    <col min="7" max="7" width="7.625" style="2" customWidth="1"/>
    <col min="8" max="8" width="9.25" style="2" bestFit="1" customWidth="1"/>
    <col min="9" max="9" width="5.875" style="2" customWidth="1"/>
    <col min="10" max="10" width="5.875" style="121" customWidth="1"/>
    <col min="11" max="11" width="5.875" style="1" customWidth="1"/>
    <col min="12" max="16" width="5.875" style="184" customWidth="1"/>
    <col min="17" max="29" width="5.875" style="1" customWidth="1"/>
    <col min="30" max="30" width="6.5" style="1" customWidth="1"/>
    <col min="31" max="31" width="7.375" style="1" customWidth="1"/>
    <col min="32" max="32" width="7.375" style="1" bestFit="1" customWidth="1"/>
    <col min="33" max="33" width="7.25" style="1" bestFit="1" customWidth="1"/>
    <col min="34" max="34" width="4.75" style="1" customWidth="1"/>
    <col min="35" max="16384" width="10" style="1"/>
  </cols>
  <sheetData>
    <row r="1" spans="1:35" s="43" customFormat="1" ht="11.25">
      <c r="A1" s="205" t="s">
        <v>53</v>
      </c>
      <c r="B1" s="205"/>
      <c r="C1" s="205"/>
      <c r="D1" s="205"/>
      <c r="E1" s="205"/>
      <c r="F1" s="45"/>
      <c r="G1" s="45"/>
      <c r="H1" s="45"/>
      <c r="I1" s="45"/>
      <c r="J1" s="45"/>
      <c r="K1" s="45"/>
      <c r="L1" s="170"/>
      <c r="M1" s="170"/>
      <c r="N1" s="170" t="s">
        <v>102</v>
      </c>
      <c r="O1" s="170"/>
      <c r="P1" s="170"/>
      <c r="Q1" s="107" t="s">
        <v>64</v>
      </c>
      <c r="R1" s="45"/>
      <c r="S1" s="45"/>
      <c r="T1" s="45"/>
      <c r="U1" s="46"/>
      <c r="V1" s="50" t="s">
        <v>25</v>
      </c>
      <c r="W1" s="49"/>
      <c r="X1" s="50" t="s">
        <v>26</v>
      </c>
      <c r="Y1" s="49"/>
      <c r="Z1" s="51" t="s">
        <v>27</v>
      </c>
      <c r="AA1" s="49"/>
      <c r="AB1" s="51" t="s">
        <v>28</v>
      </c>
      <c r="AC1" s="47"/>
      <c r="AD1" s="45"/>
    </row>
    <row r="2" spans="1:35" s="43" customFormat="1" ht="12">
      <c r="A2" s="205"/>
      <c r="B2" s="205"/>
      <c r="C2" s="205"/>
      <c r="D2" s="205"/>
      <c r="E2" s="205"/>
      <c r="F2" s="71" t="s">
        <v>86</v>
      </c>
      <c r="G2" s="45"/>
      <c r="H2" s="45"/>
      <c r="I2" s="45"/>
      <c r="J2" s="45"/>
      <c r="K2" s="45"/>
      <c r="L2" s="170"/>
      <c r="M2" s="170"/>
      <c r="N2" s="170"/>
      <c r="O2" s="170"/>
      <c r="P2" s="170"/>
      <c r="Q2" s="45"/>
      <c r="R2" s="45"/>
      <c r="S2" s="45"/>
      <c r="T2" s="45"/>
      <c r="U2" s="45"/>
      <c r="V2" s="45"/>
      <c r="W2" s="45"/>
      <c r="X2" s="48"/>
      <c r="Y2" s="53" t="s">
        <v>0</v>
      </c>
      <c r="Z2" s="197" t="s">
        <v>1</v>
      </c>
      <c r="AA2" s="198"/>
      <c r="AB2" s="198"/>
      <c r="AC2" s="199"/>
      <c r="AD2" s="45"/>
    </row>
    <row r="3" spans="1:35" s="44" customFormat="1" ht="12.75" thickBot="1">
      <c r="L3" s="171">
        <v>1</v>
      </c>
      <c r="M3" s="171">
        <v>2</v>
      </c>
      <c r="N3" s="171">
        <v>3</v>
      </c>
      <c r="O3" s="171">
        <v>4</v>
      </c>
      <c r="P3" s="171">
        <v>5</v>
      </c>
      <c r="Q3" s="54">
        <v>6</v>
      </c>
      <c r="R3" s="54">
        <v>7</v>
      </c>
      <c r="S3" s="54">
        <v>8</v>
      </c>
      <c r="T3" s="54">
        <v>9</v>
      </c>
      <c r="U3" s="54">
        <v>10</v>
      </c>
      <c r="V3" s="55">
        <v>11</v>
      </c>
      <c r="W3" s="55">
        <v>12</v>
      </c>
      <c r="X3" s="55">
        <v>13</v>
      </c>
      <c r="Y3" s="55">
        <v>14</v>
      </c>
      <c r="Z3" s="55">
        <v>15</v>
      </c>
      <c r="AA3" s="55">
        <v>16</v>
      </c>
      <c r="AB3" s="55">
        <v>17</v>
      </c>
      <c r="AC3" s="55">
        <v>18</v>
      </c>
    </row>
    <row r="4" spans="1:35" ht="17.25" thickBot="1">
      <c r="A4" s="6" t="s">
        <v>2</v>
      </c>
      <c r="B4" s="7" t="s">
        <v>51</v>
      </c>
      <c r="C4" s="8" t="s">
        <v>61</v>
      </c>
      <c r="D4" s="7" t="s">
        <v>40</v>
      </c>
      <c r="E4" s="195" t="s">
        <v>52</v>
      </c>
      <c r="F4" s="196"/>
      <c r="G4" s="131" t="s">
        <v>3</v>
      </c>
      <c r="H4" s="7" t="s">
        <v>4</v>
      </c>
      <c r="I4" s="7" t="s">
        <v>33</v>
      </c>
      <c r="J4" s="7" t="s">
        <v>92</v>
      </c>
      <c r="K4" s="200" t="s">
        <v>46</v>
      </c>
      <c r="L4" s="201"/>
      <c r="M4" s="201"/>
      <c r="N4" s="201"/>
      <c r="O4" s="201"/>
      <c r="P4" s="201"/>
      <c r="Q4" s="201"/>
      <c r="R4" s="201"/>
      <c r="S4" s="201"/>
      <c r="T4" s="202"/>
      <c r="U4" s="203" t="s">
        <v>47</v>
      </c>
      <c r="V4" s="201"/>
      <c r="W4" s="201"/>
      <c r="X4" s="201"/>
      <c r="Y4" s="204"/>
      <c r="Z4" s="201"/>
      <c r="AA4" s="201"/>
      <c r="AB4" s="201"/>
      <c r="AC4" s="202"/>
      <c r="AD4" s="9" t="s">
        <v>29</v>
      </c>
      <c r="AE4" s="9" t="s">
        <v>48</v>
      </c>
      <c r="AF4" s="9" t="s">
        <v>56</v>
      </c>
      <c r="AG4" s="98" t="s">
        <v>44</v>
      </c>
    </row>
    <row r="5" spans="1:35">
      <c r="A5" s="91"/>
      <c r="B5" s="42"/>
      <c r="C5" s="42" t="s">
        <v>62</v>
      </c>
      <c r="D5" s="42" t="s">
        <v>41</v>
      </c>
      <c r="E5" s="67" t="s">
        <v>42</v>
      </c>
      <c r="F5" s="66" t="s">
        <v>32</v>
      </c>
      <c r="G5" s="89" t="s">
        <v>55</v>
      </c>
      <c r="H5" s="42"/>
      <c r="I5" s="42" t="s">
        <v>34</v>
      </c>
      <c r="J5" s="42" t="s">
        <v>93</v>
      </c>
      <c r="K5" s="92" t="s">
        <v>5</v>
      </c>
      <c r="L5" s="172" t="s">
        <v>6</v>
      </c>
      <c r="M5" s="172" t="s">
        <v>7</v>
      </c>
      <c r="N5" s="172" t="s">
        <v>8</v>
      </c>
      <c r="O5" s="172" t="s">
        <v>9</v>
      </c>
      <c r="P5" s="172" t="s">
        <v>10</v>
      </c>
      <c r="Q5" s="93" t="s">
        <v>11</v>
      </c>
      <c r="R5" s="93" t="s">
        <v>12</v>
      </c>
      <c r="S5" s="93" t="s">
        <v>13</v>
      </c>
      <c r="T5" s="94" t="s">
        <v>14</v>
      </c>
      <c r="U5" s="95" t="s">
        <v>15</v>
      </c>
      <c r="V5" s="93" t="s">
        <v>16</v>
      </c>
      <c r="W5" s="93" t="s">
        <v>5</v>
      </c>
      <c r="X5" s="96" t="s">
        <v>6</v>
      </c>
      <c r="Y5" s="97" t="s">
        <v>7</v>
      </c>
      <c r="Z5" s="95" t="s">
        <v>8</v>
      </c>
      <c r="AA5" s="93" t="s">
        <v>9</v>
      </c>
      <c r="AB5" s="93" t="s">
        <v>10</v>
      </c>
      <c r="AC5" s="94" t="s">
        <v>11</v>
      </c>
      <c r="AD5" s="52" t="s">
        <v>45</v>
      </c>
      <c r="AE5" s="52" t="s">
        <v>45</v>
      </c>
      <c r="AF5" s="52" t="s">
        <v>45</v>
      </c>
      <c r="AG5" s="99" t="s">
        <v>45</v>
      </c>
    </row>
    <row r="6" spans="1:35" s="83" customFormat="1" ht="6.75">
      <c r="A6" s="102"/>
      <c r="B6" s="72"/>
      <c r="C6" s="73"/>
      <c r="D6" s="72"/>
      <c r="E6" s="74"/>
      <c r="F6" s="75"/>
      <c r="G6" s="76"/>
      <c r="H6" s="72"/>
      <c r="I6" s="72"/>
      <c r="J6" s="72"/>
      <c r="K6" s="77"/>
      <c r="L6" s="173"/>
      <c r="M6" s="173"/>
      <c r="N6" s="173"/>
      <c r="O6" s="173"/>
      <c r="P6" s="173"/>
      <c r="Q6" s="78"/>
      <c r="R6" s="78"/>
      <c r="S6" s="78"/>
      <c r="T6" s="79"/>
      <c r="U6" s="77"/>
      <c r="V6" s="78"/>
      <c r="W6" s="78"/>
      <c r="X6" s="80"/>
      <c r="Y6" s="81"/>
      <c r="Z6" s="82"/>
      <c r="AA6" s="78"/>
      <c r="AB6" s="78"/>
      <c r="AC6" s="79"/>
      <c r="AD6" s="101"/>
      <c r="AE6" s="101"/>
      <c r="AF6" s="101"/>
      <c r="AG6" s="100"/>
    </row>
    <row r="7" spans="1:35" s="2" customFormat="1" ht="15.75">
      <c r="A7" s="206" t="s">
        <v>35</v>
      </c>
      <c r="B7" s="208" t="s">
        <v>31</v>
      </c>
      <c r="C7" s="104" t="s">
        <v>60</v>
      </c>
      <c r="D7" s="112" t="s">
        <v>23</v>
      </c>
      <c r="E7" s="117" t="s">
        <v>23</v>
      </c>
      <c r="F7" s="111" t="s">
        <v>82</v>
      </c>
      <c r="G7" s="22" t="s">
        <v>88</v>
      </c>
      <c r="H7" s="150" t="s">
        <v>85</v>
      </c>
      <c r="I7" s="152" t="s">
        <v>37</v>
      </c>
      <c r="J7" s="152" t="s">
        <v>37</v>
      </c>
      <c r="K7" s="133"/>
      <c r="L7" s="174">
        <v>0.5</v>
      </c>
      <c r="M7" s="174">
        <v>0.5</v>
      </c>
      <c r="N7" s="174">
        <v>0.5</v>
      </c>
      <c r="O7" s="174">
        <v>0.5</v>
      </c>
      <c r="P7" s="174">
        <v>0.5</v>
      </c>
      <c r="Q7" s="135"/>
      <c r="R7" s="135">
        <v>0.5</v>
      </c>
      <c r="S7" s="135">
        <v>0.5</v>
      </c>
      <c r="T7" s="139">
        <v>0.5</v>
      </c>
      <c r="U7" s="138">
        <v>0.5</v>
      </c>
      <c r="V7" s="144">
        <v>0.5</v>
      </c>
      <c r="W7" s="144">
        <v>0.5</v>
      </c>
      <c r="X7" s="56">
        <v>0.5</v>
      </c>
      <c r="Y7" s="61">
        <v>0.5</v>
      </c>
      <c r="Z7" s="144">
        <v>0.25</v>
      </c>
      <c r="AA7" s="144">
        <v>0.25</v>
      </c>
      <c r="AB7" s="144"/>
      <c r="AC7" s="144"/>
      <c r="AD7" s="33">
        <f t="shared" ref="AD7:AD20" si="0">SUM(K7:AC7)</f>
        <v>7</v>
      </c>
      <c r="AE7" s="193">
        <f>SUM(AD7:AD9)</f>
        <v>19</v>
      </c>
      <c r="AF7" s="193">
        <v>30</v>
      </c>
      <c r="AG7" s="191">
        <f>AF7-AE7</f>
        <v>11</v>
      </c>
      <c r="AH7" s="108"/>
    </row>
    <row r="8" spans="1:35" s="2" customFormat="1" ht="15.75">
      <c r="A8" s="207"/>
      <c r="B8" s="209"/>
      <c r="C8" s="105" t="s">
        <v>60</v>
      </c>
      <c r="D8" s="113" t="s">
        <v>23</v>
      </c>
      <c r="E8" s="115" t="s">
        <v>23</v>
      </c>
      <c r="F8" s="109" t="s">
        <v>81</v>
      </c>
      <c r="G8" s="88" t="s">
        <v>89</v>
      </c>
      <c r="H8" s="149" t="s">
        <v>54</v>
      </c>
      <c r="I8" s="151" t="s">
        <v>38</v>
      </c>
      <c r="J8" s="151" t="s">
        <v>38</v>
      </c>
      <c r="K8" s="134"/>
      <c r="L8" s="175"/>
      <c r="M8" s="175"/>
      <c r="N8" s="175"/>
      <c r="O8" s="175"/>
      <c r="P8" s="175"/>
      <c r="Q8" s="136">
        <v>0.5</v>
      </c>
      <c r="R8" s="136">
        <v>1</v>
      </c>
      <c r="S8" s="136">
        <v>1</v>
      </c>
      <c r="T8" s="141">
        <v>1</v>
      </c>
      <c r="U8" s="140">
        <v>1</v>
      </c>
      <c r="V8" s="136">
        <v>1</v>
      </c>
      <c r="W8" s="136">
        <v>1</v>
      </c>
      <c r="X8" s="147">
        <v>1</v>
      </c>
      <c r="Y8" s="148">
        <v>1</v>
      </c>
      <c r="Z8" s="136">
        <v>0.5</v>
      </c>
      <c r="AA8" s="136">
        <v>0.5</v>
      </c>
      <c r="AB8" s="136">
        <v>0.5</v>
      </c>
      <c r="AC8" s="136">
        <v>0.5</v>
      </c>
      <c r="AD8" s="34">
        <f t="shared" si="0"/>
        <v>10.5</v>
      </c>
      <c r="AE8" s="193"/>
      <c r="AF8" s="193"/>
      <c r="AG8" s="191">
        <f>AE8-AF8</f>
        <v>0</v>
      </c>
      <c r="AH8" s="108"/>
    </row>
    <row r="9" spans="1:35" s="2" customFormat="1" ht="15.75">
      <c r="A9" s="207"/>
      <c r="B9" s="209"/>
      <c r="C9" s="105" t="s">
        <v>60</v>
      </c>
      <c r="D9" s="113" t="s">
        <v>23</v>
      </c>
      <c r="E9" s="115" t="s">
        <v>23</v>
      </c>
      <c r="F9" s="109" t="s">
        <v>81</v>
      </c>
      <c r="G9" s="88" t="s">
        <v>90</v>
      </c>
      <c r="H9" s="149" t="s">
        <v>91</v>
      </c>
      <c r="I9" s="151" t="s">
        <v>39</v>
      </c>
      <c r="J9" s="151" t="s">
        <v>96</v>
      </c>
      <c r="K9" s="134"/>
      <c r="L9" s="175"/>
      <c r="M9" s="175"/>
      <c r="N9" s="175"/>
      <c r="O9" s="175"/>
      <c r="P9" s="175"/>
      <c r="Q9" s="136"/>
      <c r="R9" s="136">
        <v>0.5</v>
      </c>
      <c r="S9" s="136">
        <v>0.5</v>
      </c>
      <c r="T9" s="136">
        <v>0.5</v>
      </c>
      <c r="U9" s="140"/>
      <c r="V9" s="136"/>
      <c r="W9" s="136"/>
      <c r="X9" s="147"/>
      <c r="Y9" s="148"/>
      <c r="Z9" s="145"/>
      <c r="AA9" s="136"/>
      <c r="AB9" s="136"/>
      <c r="AC9" s="141"/>
      <c r="AD9" s="34">
        <f t="shared" si="0"/>
        <v>1.5</v>
      </c>
      <c r="AE9" s="193"/>
      <c r="AF9" s="193"/>
      <c r="AG9" s="191"/>
      <c r="AH9" s="108"/>
    </row>
    <row r="10" spans="1:35" s="2" customFormat="1" ht="15.75">
      <c r="A10" s="207"/>
      <c r="B10" s="210" t="s">
        <v>49</v>
      </c>
      <c r="C10" s="104" t="s">
        <v>60</v>
      </c>
      <c r="D10" s="112" t="s">
        <v>24</v>
      </c>
      <c r="E10" s="117" t="s">
        <v>23</v>
      </c>
      <c r="F10" s="111" t="s">
        <v>77</v>
      </c>
      <c r="G10" s="22" t="s">
        <v>78</v>
      </c>
      <c r="H10" s="70" t="s">
        <v>20</v>
      </c>
      <c r="I10" s="120" t="s">
        <v>37</v>
      </c>
      <c r="J10" s="152" t="s">
        <v>37</v>
      </c>
      <c r="K10" s="138"/>
      <c r="L10" s="174"/>
      <c r="M10" s="174"/>
      <c r="N10" s="174">
        <v>1</v>
      </c>
      <c r="O10" s="174">
        <v>1</v>
      </c>
      <c r="P10" s="174">
        <v>1</v>
      </c>
      <c r="Q10" s="135">
        <v>1</v>
      </c>
      <c r="R10" s="135">
        <v>1</v>
      </c>
      <c r="S10" s="135">
        <v>1</v>
      </c>
      <c r="T10" s="139">
        <v>1</v>
      </c>
      <c r="U10" s="138">
        <v>1</v>
      </c>
      <c r="V10" s="135">
        <v>1</v>
      </c>
      <c r="W10" s="135">
        <v>1</v>
      </c>
      <c r="X10" s="56">
        <v>1</v>
      </c>
      <c r="Y10" s="61">
        <v>1</v>
      </c>
      <c r="Z10" s="144"/>
      <c r="AA10" s="135"/>
      <c r="AB10" s="10"/>
      <c r="AC10" s="14"/>
      <c r="AD10" s="33">
        <f t="shared" si="0"/>
        <v>12</v>
      </c>
      <c r="AE10" s="193">
        <f>SUM(AD10:AD12)</f>
        <v>32</v>
      </c>
      <c r="AF10" s="193">
        <v>35</v>
      </c>
      <c r="AG10" s="191">
        <f>AF10-AE10</f>
        <v>3</v>
      </c>
      <c r="AH10" s="108"/>
    </row>
    <row r="11" spans="1:35" s="2" customFormat="1" ht="15.75">
      <c r="A11" s="207"/>
      <c r="B11" s="211"/>
      <c r="C11" s="105" t="s">
        <v>60</v>
      </c>
      <c r="D11" s="113" t="s">
        <v>24</v>
      </c>
      <c r="E11" s="115" t="s">
        <v>23</v>
      </c>
      <c r="F11" s="109" t="s">
        <v>76</v>
      </c>
      <c r="G11" s="88" t="s">
        <v>79</v>
      </c>
      <c r="H11" s="68" t="s">
        <v>21</v>
      </c>
      <c r="I11" s="118" t="s">
        <v>38</v>
      </c>
      <c r="J11" s="151" t="s">
        <v>38</v>
      </c>
      <c r="K11" s="140"/>
      <c r="L11" s="175"/>
      <c r="M11" s="175"/>
      <c r="N11" s="175"/>
      <c r="O11" s="175"/>
      <c r="P11" s="175">
        <v>1</v>
      </c>
      <c r="Q11" s="136">
        <v>1</v>
      </c>
      <c r="R11" s="136">
        <v>1</v>
      </c>
      <c r="S11" s="136">
        <v>1</v>
      </c>
      <c r="T11" s="141">
        <v>1</v>
      </c>
      <c r="U11" s="140">
        <v>1</v>
      </c>
      <c r="V11" s="136">
        <v>1</v>
      </c>
      <c r="W11" s="136">
        <v>1</v>
      </c>
      <c r="X11" s="147">
        <v>1</v>
      </c>
      <c r="Y11" s="148">
        <v>1</v>
      </c>
      <c r="Z11" s="145"/>
      <c r="AA11" s="136"/>
      <c r="AB11" s="11"/>
      <c r="AC11" s="16"/>
      <c r="AD11" s="34">
        <f t="shared" si="0"/>
        <v>10</v>
      </c>
      <c r="AE11" s="193"/>
      <c r="AF11" s="193"/>
      <c r="AG11" s="191"/>
      <c r="AH11" s="108"/>
    </row>
    <row r="12" spans="1:35" s="2" customFormat="1" ht="15.75">
      <c r="A12" s="207"/>
      <c r="B12" s="212"/>
      <c r="C12" s="103" t="s">
        <v>59</v>
      </c>
      <c r="D12" s="114" t="s">
        <v>24</v>
      </c>
      <c r="E12" s="116" t="s">
        <v>23</v>
      </c>
      <c r="F12" s="110" t="s">
        <v>80</v>
      </c>
      <c r="G12" s="90" t="s">
        <v>87</v>
      </c>
      <c r="H12" s="69" t="s">
        <v>54</v>
      </c>
      <c r="I12" s="119" t="s">
        <v>84</v>
      </c>
      <c r="J12" s="132" t="s">
        <v>96</v>
      </c>
      <c r="K12" s="142"/>
      <c r="L12" s="176"/>
      <c r="M12" s="176"/>
      <c r="N12" s="176"/>
      <c r="O12" s="176"/>
      <c r="P12" s="176">
        <v>1</v>
      </c>
      <c r="Q12" s="153">
        <v>1</v>
      </c>
      <c r="R12" s="153">
        <v>1</v>
      </c>
      <c r="S12" s="153">
        <v>1</v>
      </c>
      <c r="T12" s="154">
        <v>1</v>
      </c>
      <c r="U12" s="155">
        <v>1</v>
      </c>
      <c r="V12" s="153">
        <v>1</v>
      </c>
      <c r="W12" s="153">
        <v>1</v>
      </c>
      <c r="X12" s="156">
        <v>1</v>
      </c>
      <c r="Y12" s="157">
        <v>1</v>
      </c>
      <c r="Z12" s="146"/>
      <c r="AA12" s="137"/>
      <c r="AB12" s="12"/>
      <c r="AC12" s="18"/>
      <c r="AD12" s="35">
        <f t="shared" si="0"/>
        <v>10</v>
      </c>
      <c r="AE12" s="193"/>
      <c r="AF12" s="193"/>
      <c r="AG12" s="191">
        <f>AE12-AF12</f>
        <v>0</v>
      </c>
      <c r="AH12" s="108"/>
    </row>
    <row r="13" spans="1:35" s="2" customFormat="1" ht="15.75">
      <c r="A13" s="207"/>
      <c r="B13" s="210" t="s">
        <v>30</v>
      </c>
      <c r="C13" s="104" t="s">
        <v>60</v>
      </c>
      <c r="D13" s="112" t="s">
        <v>24</v>
      </c>
      <c r="E13" s="117" t="s">
        <v>23</v>
      </c>
      <c r="F13" s="111" t="s">
        <v>74</v>
      </c>
      <c r="G13" s="22" t="s">
        <v>98</v>
      </c>
      <c r="H13" s="70" t="s">
        <v>20</v>
      </c>
      <c r="I13" s="120" t="s">
        <v>75</v>
      </c>
      <c r="J13" s="152" t="s">
        <v>97</v>
      </c>
      <c r="K13" s="13"/>
      <c r="L13" s="177"/>
      <c r="M13" s="177"/>
      <c r="N13" s="174">
        <v>0.5</v>
      </c>
      <c r="O13" s="174">
        <v>1</v>
      </c>
      <c r="P13" s="174">
        <v>1</v>
      </c>
      <c r="Q13" s="158"/>
      <c r="R13" s="158"/>
      <c r="S13" s="158"/>
      <c r="T13" s="162"/>
      <c r="U13" s="161"/>
      <c r="V13" s="158"/>
      <c r="W13" s="158"/>
      <c r="X13" s="56"/>
      <c r="Y13" s="61"/>
      <c r="Z13" s="19"/>
      <c r="AA13" s="10"/>
      <c r="AB13" s="10"/>
      <c r="AC13" s="14"/>
      <c r="AD13" s="33">
        <f t="shared" si="0"/>
        <v>2.5</v>
      </c>
      <c r="AE13" s="193">
        <f>SUM(AD13:AD16)</f>
        <v>20</v>
      </c>
      <c r="AF13" s="193">
        <v>30</v>
      </c>
      <c r="AG13" s="191">
        <f>AF13-AE13</f>
        <v>10</v>
      </c>
      <c r="AH13" s="108"/>
      <c r="AI13" s="87"/>
    </row>
    <row r="14" spans="1:35" s="2" customFormat="1" ht="15.75">
      <c r="A14" s="207"/>
      <c r="B14" s="211"/>
      <c r="C14" s="105" t="s">
        <v>60</v>
      </c>
      <c r="D14" s="113" t="s">
        <v>24</v>
      </c>
      <c r="E14" s="115" t="s">
        <v>23</v>
      </c>
      <c r="F14" s="109" t="s">
        <v>73</v>
      </c>
      <c r="G14" s="88" t="s">
        <v>100</v>
      </c>
      <c r="H14" s="106" t="s">
        <v>17</v>
      </c>
      <c r="I14" s="118" t="s">
        <v>38</v>
      </c>
      <c r="J14" s="151" t="s">
        <v>38</v>
      </c>
      <c r="K14" s="15"/>
      <c r="L14" s="178"/>
      <c r="M14" s="178"/>
      <c r="N14" s="175"/>
      <c r="O14" s="175" t="s">
        <v>63</v>
      </c>
      <c r="P14" s="175">
        <v>0.5</v>
      </c>
      <c r="Q14" s="159">
        <v>1</v>
      </c>
      <c r="R14" s="159">
        <v>1</v>
      </c>
      <c r="S14" s="159">
        <v>1</v>
      </c>
      <c r="T14" s="164">
        <v>1</v>
      </c>
      <c r="U14" s="163">
        <v>1</v>
      </c>
      <c r="V14" s="159">
        <v>1</v>
      </c>
      <c r="W14" s="159">
        <v>0.5</v>
      </c>
      <c r="X14" s="168">
        <v>0.5</v>
      </c>
      <c r="Y14" s="169">
        <v>0.5</v>
      </c>
      <c r="Z14" s="20"/>
      <c r="AA14" s="11"/>
      <c r="AB14" s="11"/>
      <c r="AC14" s="16"/>
      <c r="AD14" s="34">
        <f t="shared" si="0"/>
        <v>8</v>
      </c>
      <c r="AE14" s="193"/>
      <c r="AF14" s="193"/>
      <c r="AG14" s="191"/>
      <c r="AH14" s="108"/>
    </row>
    <row r="15" spans="1:35" s="2" customFormat="1" ht="15.75">
      <c r="A15" s="207"/>
      <c r="B15" s="211"/>
      <c r="C15" s="105" t="s">
        <v>60</v>
      </c>
      <c r="D15" s="113" t="s">
        <v>24</v>
      </c>
      <c r="E15" s="115" t="s">
        <v>23</v>
      </c>
      <c r="F15" s="109" t="s">
        <v>73</v>
      </c>
      <c r="G15" s="88" t="s">
        <v>101</v>
      </c>
      <c r="H15" s="68" t="s">
        <v>17</v>
      </c>
      <c r="I15" s="118" t="s">
        <v>37</v>
      </c>
      <c r="J15" s="151" t="s">
        <v>37</v>
      </c>
      <c r="K15" s="15"/>
      <c r="L15" s="178"/>
      <c r="M15" s="178"/>
      <c r="N15" s="175"/>
      <c r="O15" s="175"/>
      <c r="P15" s="175"/>
      <c r="Q15" s="159">
        <v>1</v>
      </c>
      <c r="R15" s="159">
        <v>1</v>
      </c>
      <c r="S15" s="159">
        <v>1</v>
      </c>
      <c r="T15" s="164">
        <v>1</v>
      </c>
      <c r="U15" s="163">
        <v>0.5</v>
      </c>
      <c r="V15" s="159">
        <v>0.5</v>
      </c>
      <c r="W15" s="159">
        <v>0.5</v>
      </c>
      <c r="X15" s="168"/>
      <c r="Y15" s="169"/>
      <c r="Z15" s="20"/>
      <c r="AA15" s="11"/>
      <c r="AB15" s="11"/>
      <c r="AC15" s="16"/>
      <c r="AD15" s="167">
        <f t="shared" si="0"/>
        <v>5.5</v>
      </c>
      <c r="AE15" s="193"/>
      <c r="AF15" s="193"/>
      <c r="AG15" s="191"/>
      <c r="AH15" s="108"/>
    </row>
    <row r="16" spans="1:35" s="2" customFormat="1" ht="15.75">
      <c r="A16" s="207"/>
      <c r="B16" s="212"/>
      <c r="C16" s="103" t="s">
        <v>60</v>
      </c>
      <c r="D16" s="114" t="s">
        <v>24</v>
      </c>
      <c r="E16" s="116" t="s">
        <v>23</v>
      </c>
      <c r="F16" s="110" t="s">
        <v>73</v>
      </c>
      <c r="G16" s="90" t="s">
        <v>99</v>
      </c>
      <c r="H16" s="69" t="s">
        <v>18</v>
      </c>
      <c r="I16" s="119" t="s">
        <v>84</v>
      </c>
      <c r="J16" s="132" t="s">
        <v>96</v>
      </c>
      <c r="K16" s="17"/>
      <c r="L16" s="179"/>
      <c r="M16" s="179"/>
      <c r="N16" s="176"/>
      <c r="O16" s="176"/>
      <c r="P16" s="176"/>
      <c r="Q16" s="160"/>
      <c r="R16" s="160"/>
      <c r="S16" s="160">
        <v>1</v>
      </c>
      <c r="T16" s="166">
        <v>1</v>
      </c>
      <c r="U16" s="165">
        <v>1</v>
      </c>
      <c r="V16" s="160">
        <v>0.5</v>
      </c>
      <c r="W16" s="160">
        <v>0.5</v>
      </c>
      <c r="X16" s="57"/>
      <c r="Y16" s="62"/>
      <c r="Z16" s="21"/>
      <c r="AA16" s="12"/>
      <c r="AB16" s="12"/>
      <c r="AC16" s="18"/>
      <c r="AD16" s="35">
        <f t="shared" si="0"/>
        <v>4</v>
      </c>
      <c r="AE16" s="193"/>
      <c r="AF16" s="193"/>
      <c r="AG16" s="191"/>
      <c r="AH16" s="108"/>
    </row>
    <row r="17" spans="1:35" s="2" customFormat="1" ht="15.75">
      <c r="A17" s="207"/>
      <c r="B17" s="210" t="s">
        <v>50</v>
      </c>
      <c r="C17" s="104" t="s">
        <v>60</v>
      </c>
      <c r="D17" s="112" t="s">
        <v>24</v>
      </c>
      <c r="E17" s="117" t="s">
        <v>23</v>
      </c>
      <c r="F17" s="111" t="s">
        <v>67</v>
      </c>
      <c r="G17" s="22" t="s">
        <v>65</v>
      </c>
      <c r="H17" s="70" t="s">
        <v>20</v>
      </c>
      <c r="I17" s="120" t="s">
        <v>72</v>
      </c>
      <c r="J17" s="152" t="s">
        <v>94</v>
      </c>
      <c r="K17" s="125"/>
      <c r="L17" s="177"/>
      <c r="M17" s="177"/>
      <c r="N17" s="174">
        <v>0.5</v>
      </c>
      <c r="O17" s="174">
        <v>0.5</v>
      </c>
      <c r="P17" s="174">
        <v>0.5</v>
      </c>
      <c r="Q17" s="135">
        <v>0.5</v>
      </c>
      <c r="R17" s="135">
        <v>0.5</v>
      </c>
      <c r="S17" s="135">
        <v>0.5</v>
      </c>
      <c r="T17" s="139">
        <v>0.5</v>
      </c>
      <c r="U17" s="138">
        <v>0.5</v>
      </c>
      <c r="V17" s="135"/>
      <c r="W17" s="135"/>
      <c r="X17" s="56"/>
      <c r="Y17" s="61"/>
      <c r="Z17" s="144"/>
      <c r="AA17" s="135"/>
      <c r="AB17" s="122"/>
      <c r="AC17" s="126"/>
      <c r="AD17" s="33">
        <f t="shared" si="0"/>
        <v>4</v>
      </c>
      <c r="AE17" s="193">
        <f>SUM(AD17:AD20)</f>
        <v>22</v>
      </c>
      <c r="AF17" s="193">
        <v>24</v>
      </c>
      <c r="AG17" s="191">
        <f>AF17-AE17</f>
        <v>2</v>
      </c>
      <c r="AH17" s="108"/>
      <c r="AI17" s="87"/>
    </row>
    <row r="18" spans="1:35" s="2" customFormat="1" ht="15.75">
      <c r="A18" s="207"/>
      <c r="B18" s="211"/>
      <c r="C18" s="105" t="s">
        <v>60</v>
      </c>
      <c r="D18" s="113" t="s">
        <v>24</v>
      </c>
      <c r="E18" s="115" t="s">
        <v>23</v>
      </c>
      <c r="F18" s="109" t="s">
        <v>66</v>
      </c>
      <c r="G18" s="88" t="s">
        <v>68</v>
      </c>
      <c r="H18" s="68" t="s">
        <v>19</v>
      </c>
      <c r="I18" s="118" t="s">
        <v>37</v>
      </c>
      <c r="J18" s="151" t="s">
        <v>37</v>
      </c>
      <c r="K18" s="127"/>
      <c r="L18" s="178"/>
      <c r="M18" s="178"/>
      <c r="N18" s="178"/>
      <c r="O18" s="178"/>
      <c r="P18" s="175"/>
      <c r="Q18" s="136"/>
      <c r="R18" s="136">
        <v>1</v>
      </c>
      <c r="S18" s="136">
        <v>1</v>
      </c>
      <c r="T18" s="141">
        <v>1</v>
      </c>
      <c r="U18" s="140">
        <v>1</v>
      </c>
      <c r="V18" s="136">
        <v>1</v>
      </c>
      <c r="W18" s="136">
        <v>1</v>
      </c>
      <c r="X18" s="147">
        <v>1</v>
      </c>
      <c r="Y18" s="148">
        <v>1</v>
      </c>
      <c r="Z18" s="145"/>
      <c r="AA18" s="136"/>
      <c r="AB18" s="123"/>
      <c r="AC18" s="128"/>
      <c r="AD18" s="34">
        <f t="shared" si="0"/>
        <v>8</v>
      </c>
      <c r="AE18" s="193"/>
      <c r="AF18" s="193"/>
      <c r="AG18" s="191">
        <f>AE18-AF18</f>
        <v>0</v>
      </c>
      <c r="AH18" s="108"/>
    </row>
    <row r="19" spans="1:35" s="2" customFormat="1" ht="15.75">
      <c r="A19" s="207"/>
      <c r="B19" s="211"/>
      <c r="C19" s="105" t="s">
        <v>60</v>
      </c>
      <c r="D19" s="113" t="s">
        <v>24</v>
      </c>
      <c r="E19" s="115" t="s">
        <v>23</v>
      </c>
      <c r="F19" s="109" t="s">
        <v>66</v>
      </c>
      <c r="G19" s="88" t="s">
        <v>69</v>
      </c>
      <c r="H19" s="68" t="s">
        <v>18</v>
      </c>
      <c r="I19" s="118" t="s">
        <v>83</v>
      </c>
      <c r="J19" s="151" t="s">
        <v>95</v>
      </c>
      <c r="K19" s="127"/>
      <c r="L19" s="178"/>
      <c r="M19" s="178"/>
      <c r="N19" s="178"/>
      <c r="O19" s="178"/>
      <c r="P19" s="175"/>
      <c r="Q19" s="136"/>
      <c r="R19" s="136"/>
      <c r="S19" s="136"/>
      <c r="T19" s="141"/>
      <c r="U19" s="140">
        <v>1</v>
      </c>
      <c r="V19" s="136">
        <v>1</v>
      </c>
      <c r="W19" s="136">
        <v>1</v>
      </c>
      <c r="X19" s="147">
        <v>1</v>
      </c>
      <c r="Y19" s="148">
        <v>1</v>
      </c>
      <c r="Z19" s="145"/>
      <c r="AA19" s="136"/>
      <c r="AB19" s="123"/>
      <c r="AC19" s="128"/>
      <c r="AD19" s="34">
        <f t="shared" si="0"/>
        <v>5</v>
      </c>
      <c r="AE19" s="193"/>
      <c r="AF19" s="193"/>
      <c r="AG19" s="191"/>
      <c r="AH19" s="108"/>
    </row>
    <row r="20" spans="1:35" s="2" customFormat="1" ht="15.75">
      <c r="A20" s="207"/>
      <c r="B20" s="212"/>
      <c r="C20" s="103" t="s">
        <v>59</v>
      </c>
      <c r="D20" s="114" t="s">
        <v>24</v>
      </c>
      <c r="E20" s="116" t="s">
        <v>23</v>
      </c>
      <c r="F20" s="110" t="s">
        <v>66</v>
      </c>
      <c r="G20" s="90" t="s">
        <v>70</v>
      </c>
      <c r="H20" s="69" t="s">
        <v>54</v>
      </c>
      <c r="I20" s="119" t="s">
        <v>71</v>
      </c>
      <c r="J20" s="132" t="s">
        <v>96</v>
      </c>
      <c r="K20" s="129"/>
      <c r="L20" s="179"/>
      <c r="M20" s="179"/>
      <c r="N20" s="179"/>
      <c r="O20" s="179"/>
      <c r="P20" s="176"/>
      <c r="Q20" s="137"/>
      <c r="R20" s="137"/>
      <c r="S20" s="137"/>
      <c r="T20" s="143"/>
      <c r="U20" s="142">
        <v>1</v>
      </c>
      <c r="V20" s="137">
        <v>1</v>
      </c>
      <c r="W20" s="137">
        <v>1</v>
      </c>
      <c r="X20" s="57">
        <v>1</v>
      </c>
      <c r="Y20" s="62">
        <v>1</v>
      </c>
      <c r="Z20" s="146"/>
      <c r="AA20" s="137"/>
      <c r="AB20" s="124"/>
      <c r="AC20" s="130"/>
      <c r="AD20" s="35">
        <f t="shared" si="0"/>
        <v>5</v>
      </c>
      <c r="AE20" s="193"/>
      <c r="AF20" s="193"/>
      <c r="AG20" s="191"/>
      <c r="AH20" s="108"/>
    </row>
    <row r="21" spans="1:35" s="2" customFormat="1" ht="15.75">
      <c r="A21" s="185" t="s">
        <v>22</v>
      </c>
      <c r="B21" s="186"/>
      <c r="C21" s="84"/>
      <c r="D21" s="3"/>
      <c r="E21" s="3"/>
      <c r="F21" s="3"/>
      <c r="G21" s="3"/>
      <c r="H21" s="3"/>
      <c r="I21" s="23" t="s">
        <v>36</v>
      </c>
      <c r="J21" s="23"/>
      <c r="K21" s="24">
        <f t="shared" ref="K21:T24" si="1">SUMIF($I$6:$I$20, $I21, K$6:K$20)</f>
        <v>0</v>
      </c>
      <c r="L21" s="180">
        <f t="shared" si="1"/>
        <v>0</v>
      </c>
      <c r="M21" s="180">
        <f t="shared" si="1"/>
        <v>0</v>
      </c>
      <c r="N21" s="180">
        <f t="shared" si="1"/>
        <v>0.5</v>
      </c>
      <c r="O21" s="180">
        <f t="shared" si="1"/>
        <v>1</v>
      </c>
      <c r="P21" s="180">
        <f t="shared" si="1"/>
        <v>1</v>
      </c>
      <c r="Q21" s="25">
        <f t="shared" si="1"/>
        <v>0</v>
      </c>
      <c r="R21" s="25">
        <f t="shared" si="1"/>
        <v>0</v>
      </c>
      <c r="S21" s="25">
        <f t="shared" si="1"/>
        <v>0</v>
      </c>
      <c r="T21" s="26">
        <f t="shared" si="1"/>
        <v>0</v>
      </c>
      <c r="U21" s="27">
        <f t="shared" ref="U21:AC24" si="2">SUMIF($I$6:$I$20, $I21, U$6:U$20)</f>
        <v>0</v>
      </c>
      <c r="V21" s="25">
        <f t="shared" si="2"/>
        <v>0</v>
      </c>
      <c r="W21" s="25">
        <f t="shared" si="2"/>
        <v>0</v>
      </c>
      <c r="X21" s="58">
        <f t="shared" si="2"/>
        <v>0</v>
      </c>
      <c r="Y21" s="63">
        <f t="shared" si="2"/>
        <v>0</v>
      </c>
      <c r="Z21" s="27">
        <f t="shared" si="2"/>
        <v>0</v>
      </c>
      <c r="AA21" s="25">
        <f t="shared" si="2"/>
        <v>0</v>
      </c>
      <c r="AB21" s="25">
        <f t="shared" si="2"/>
        <v>0</v>
      </c>
      <c r="AC21" s="26">
        <f t="shared" si="2"/>
        <v>0</v>
      </c>
      <c r="AD21" s="33">
        <f>SUM(K21:AC21)</f>
        <v>2.5</v>
      </c>
      <c r="AE21" s="193">
        <f>SUM(AE6:AE20)</f>
        <v>93</v>
      </c>
      <c r="AF21" s="193">
        <f>SUM(AF6:AF20)</f>
        <v>119</v>
      </c>
      <c r="AG21" s="191">
        <f>AF21-AE21</f>
        <v>26</v>
      </c>
      <c r="AH21" s="108"/>
    </row>
    <row r="22" spans="1:35" s="2" customFormat="1" ht="15.75">
      <c r="A22" s="187"/>
      <c r="B22" s="188"/>
      <c r="C22" s="85"/>
      <c r="D22" s="4"/>
      <c r="E22" s="4"/>
      <c r="F22" s="4"/>
      <c r="G22" s="4"/>
      <c r="H22" s="4"/>
      <c r="I22" s="28" t="s">
        <v>37</v>
      </c>
      <c r="J22" s="28"/>
      <c r="K22" s="29">
        <f t="shared" si="1"/>
        <v>0</v>
      </c>
      <c r="L22" s="181">
        <f t="shared" si="1"/>
        <v>0.5</v>
      </c>
      <c r="M22" s="181">
        <f t="shared" si="1"/>
        <v>0.5</v>
      </c>
      <c r="N22" s="181">
        <f t="shared" si="1"/>
        <v>2</v>
      </c>
      <c r="O22" s="181">
        <f t="shared" si="1"/>
        <v>2</v>
      </c>
      <c r="P22" s="181">
        <f t="shared" si="1"/>
        <v>2</v>
      </c>
      <c r="Q22" s="30">
        <f t="shared" si="1"/>
        <v>2.5</v>
      </c>
      <c r="R22" s="30">
        <f t="shared" si="1"/>
        <v>4</v>
      </c>
      <c r="S22" s="30">
        <f t="shared" si="1"/>
        <v>4</v>
      </c>
      <c r="T22" s="31">
        <f t="shared" si="1"/>
        <v>4</v>
      </c>
      <c r="U22" s="32">
        <f t="shared" si="2"/>
        <v>3.5</v>
      </c>
      <c r="V22" s="30">
        <f t="shared" si="2"/>
        <v>3</v>
      </c>
      <c r="W22" s="30">
        <f t="shared" si="2"/>
        <v>3</v>
      </c>
      <c r="X22" s="59">
        <f t="shared" si="2"/>
        <v>2.5</v>
      </c>
      <c r="Y22" s="64">
        <f t="shared" si="2"/>
        <v>2.5</v>
      </c>
      <c r="Z22" s="32">
        <f t="shared" si="2"/>
        <v>0.25</v>
      </c>
      <c r="AA22" s="30">
        <f t="shared" si="2"/>
        <v>0.25</v>
      </c>
      <c r="AB22" s="30">
        <f t="shared" si="2"/>
        <v>0</v>
      </c>
      <c r="AC22" s="31">
        <f t="shared" si="2"/>
        <v>0</v>
      </c>
      <c r="AD22" s="34">
        <f>SUM(K22:AC22)</f>
        <v>36.5</v>
      </c>
      <c r="AE22" s="193"/>
      <c r="AF22" s="193"/>
      <c r="AG22" s="191"/>
      <c r="AH22" s="108"/>
    </row>
    <row r="23" spans="1:35" s="2" customFormat="1" ht="15.75">
      <c r="A23" s="187"/>
      <c r="B23" s="188"/>
      <c r="C23" s="85"/>
      <c r="D23" s="4"/>
      <c r="E23" s="4"/>
      <c r="F23" s="4"/>
      <c r="G23" s="4"/>
      <c r="H23" s="4"/>
      <c r="I23" s="28" t="s">
        <v>38</v>
      </c>
      <c r="J23" s="28"/>
      <c r="K23" s="29">
        <f t="shared" si="1"/>
        <v>0</v>
      </c>
      <c r="L23" s="181">
        <f t="shared" si="1"/>
        <v>0</v>
      </c>
      <c r="M23" s="181">
        <f t="shared" si="1"/>
        <v>0</v>
      </c>
      <c r="N23" s="181">
        <f t="shared" si="1"/>
        <v>0</v>
      </c>
      <c r="O23" s="181">
        <f t="shared" si="1"/>
        <v>0</v>
      </c>
      <c r="P23" s="181">
        <f t="shared" si="1"/>
        <v>1.5</v>
      </c>
      <c r="Q23" s="30">
        <f t="shared" si="1"/>
        <v>2.5</v>
      </c>
      <c r="R23" s="30">
        <f t="shared" si="1"/>
        <v>3</v>
      </c>
      <c r="S23" s="30">
        <f t="shared" si="1"/>
        <v>3</v>
      </c>
      <c r="T23" s="31">
        <f t="shared" si="1"/>
        <v>3</v>
      </c>
      <c r="U23" s="32">
        <f t="shared" si="2"/>
        <v>4</v>
      </c>
      <c r="V23" s="30">
        <f t="shared" si="2"/>
        <v>4</v>
      </c>
      <c r="W23" s="30">
        <f t="shared" si="2"/>
        <v>3.5</v>
      </c>
      <c r="X23" s="59">
        <f t="shared" si="2"/>
        <v>3.5</v>
      </c>
      <c r="Y23" s="64">
        <f t="shared" si="2"/>
        <v>3.5</v>
      </c>
      <c r="Z23" s="32">
        <f t="shared" si="2"/>
        <v>0.5</v>
      </c>
      <c r="AA23" s="30">
        <f t="shared" si="2"/>
        <v>0.5</v>
      </c>
      <c r="AB23" s="30">
        <f t="shared" si="2"/>
        <v>0.5</v>
      </c>
      <c r="AC23" s="31">
        <f t="shared" si="2"/>
        <v>0.5</v>
      </c>
      <c r="AD23" s="34">
        <f>SUM(K23:AC23)</f>
        <v>33.5</v>
      </c>
      <c r="AE23" s="193"/>
      <c r="AF23" s="193"/>
      <c r="AG23" s="191">
        <f>AE23-AF23</f>
        <v>0</v>
      </c>
      <c r="AH23" s="108"/>
    </row>
    <row r="24" spans="1:35" s="2" customFormat="1" ht="15.75">
      <c r="A24" s="187"/>
      <c r="B24" s="188"/>
      <c r="C24" s="85"/>
      <c r="D24" s="4"/>
      <c r="E24" s="4"/>
      <c r="F24" s="4"/>
      <c r="G24" s="4"/>
      <c r="H24" s="4"/>
      <c r="I24" s="28" t="s">
        <v>39</v>
      </c>
      <c r="J24" s="28"/>
      <c r="K24" s="29">
        <f t="shared" si="1"/>
        <v>0</v>
      </c>
      <c r="L24" s="181">
        <f t="shared" si="1"/>
        <v>0</v>
      </c>
      <c r="M24" s="181">
        <f t="shared" si="1"/>
        <v>0</v>
      </c>
      <c r="N24" s="181">
        <f t="shared" si="1"/>
        <v>0</v>
      </c>
      <c r="O24" s="181">
        <f t="shared" si="1"/>
        <v>0</v>
      </c>
      <c r="P24" s="181">
        <f t="shared" si="1"/>
        <v>1</v>
      </c>
      <c r="Q24" s="30">
        <f t="shared" si="1"/>
        <v>1</v>
      </c>
      <c r="R24" s="30">
        <f t="shared" si="1"/>
        <v>1.5</v>
      </c>
      <c r="S24" s="30">
        <f t="shared" si="1"/>
        <v>2.5</v>
      </c>
      <c r="T24" s="31">
        <f t="shared" si="1"/>
        <v>2.5</v>
      </c>
      <c r="U24" s="32">
        <f t="shared" si="2"/>
        <v>3</v>
      </c>
      <c r="V24" s="30">
        <f t="shared" si="2"/>
        <v>2.5</v>
      </c>
      <c r="W24" s="30">
        <f t="shared" si="2"/>
        <v>2.5</v>
      </c>
      <c r="X24" s="59">
        <f t="shared" si="2"/>
        <v>2</v>
      </c>
      <c r="Y24" s="64">
        <f t="shared" si="2"/>
        <v>2</v>
      </c>
      <c r="Z24" s="32">
        <f t="shared" si="2"/>
        <v>0</v>
      </c>
      <c r="AA24" s="30">
        <f t="shared" si="2"/>
        <v>0</v>
      </c>
      <c r="AB24" s="30">
        <f t="shared" si="2"/>
        <v>0</v>
      </c>
      <c r="AC24" s="31">
        <f t="shared" si="2"/>
        <v>0</v>
      </c>
      <c r="AD24" s="34">
        <f>SUM(K24:AC24)</f>
        <v>20.5</v>
      </c>
      <c r="AE24" s="193"/>
      <c r="AF24" s="193"/>
      <c r="AG24" s="191"/>
      <c r="AH24" s="108"/>
    </row>
    <row r="25" spans="1:35" s="2" customFormat="1" thickBot="1">
      <c r="A25" s="189"/>
      <c r="B25" s="190"/>
      <c r="C25" s="86"/>
      <c r="D25" s="5"/>
      <c r="E25" s="5"/>
      <c r="F25" s="5"/>
      <c r="G25" s="5"/>
      <c r="H25" s="5"/>
      <c r="I25" s="37" t="s">
        <v>43</v>
      </c>
      <c r="J25" s="37"/>
      <c r="K25" s="38">
        <f>SUM(K21:K24)</f>
        <v>0</v>
      </c>
      <c r="L25" s="182">
        <f t="shared" ref="L25:AB25" si="3">SUM(L21:L24)</f>
        <v>0.5</v>
      </c>
      <c r="M25" s="182">
        <f t="shared" si="3"/>
        <v>0.5</v>
      </c>
      <c r="N25" s="182">
        <f t="shared" si="3"/>
        <v>2.5</v>
      </c>
      <c r="O25" s="182">
        <f t="shared" si="3"/>
        <v>3</v>
      </c>
      <c r="P25" s="182">
        <f t="shared" si="3"/>
        <v>5.5</v>
      </c>
      <c r="Q25" s="39">
        <f t="shared" si="3"/>
        <v>6</v>
      </c>
      <c r="R25" s="39">
        <f t="shared" si="3"/>
        <v>8.5</v>
      </c>
      <c r="S25" s="39">
        <f t="shared" si="3"/>
        <v>9.5</v>
      </c>
      <c r="T25" s="40">
        <f t="shared" si="3"/>
        <v>9.5</v>
      </c>
      <c r="U25" s="41">
        <f t="shared" si="3"/>
        <v>10.5</v>
      </c>
      <c r="V25" s="39">
        <f t="shared" si="3"/>
        <v>9.5</v>
      </c>
      <c r="W25" s="39">
        <f t="shared" si="3"/>
        <v>9</v>
      </c>
      <c r="X25" s="60">
        <f t="shared" si="3"/>
        <v>8</v>
      </c>
      <c r="Y25" s="65">
        <f t="shared" si="3"/>
        <v>8</v>
      </c>
      <c r="Z25" s="41">
        <f t="shared" si="3"/>
        <v>0.75</v>
      </c>
      <c r="AA25" s="39">
        <f t="shared" si="3"/>
        <v>0.75</v>
      </c>
      <c r="AB25" s="39">
        <f t="shared" si="3"/>
        <v>0.5</v>
      </c>
      <c r="AC25" s="40">
        <f>SUM(AC21:AC24)</f>
        <v>0.5</v>
      </c>
      <c r="AD25" s="36">
        <f>SUM(K25:AC25)</f>
        <v>93</v>
      </c>
      <c r="AE25" s="194"/>
      <c r="AF25" s="194"/>
      <c r="AG25" s="192"/>
      <c r="AH25" s="108"/>
    </row>
    <row r="26" spans="1:35" s="44" customFormat="1" ht="12">
      <c r="L26" s="183"/>
      <c r="M26" s="183"/>
      <c r="N26" s="183"/>
      <c r="O26" s="183"/>
      <c r="P26" s="183"/>
      <c r="AF26" s="44" t="s">
        <v>57</v>
      </c>
      <c r="AG26" s="44" t="s">
        <v>58</v>
      </c>
    </row>
  </sheetData>
  <autoFilter ref="B5:AE26"/>
  <mergeCells count="26">
    <mergeCell ref="Z2:AC2"/>
    <mergeCell ref="K4:T4"/>
    <mergeCell ref="U4:AC4"/>
    <mergeCell ref="A1:E2"/>
    <mergeCell ref="AG17:AG20"/>
    <mergeCell ref="AE7:AE9"/>
    <mergeCell ref="AE10:AE12"/>
    <mergeCell ref="AE13:AE16"/>
    <mergeCell ref="AG10:AG12"/>
    <mergeCell ref="AG13:AG16"/>
    <mergeCell ref="AE17:AE20"/>
    <mergeCell ref="AF7:AF9"/>
    <mergeCell ref="AF10:AF12"/>
    <mergeCell ref="AF13:AF16"/>
    <mergeCell ref="AF17:AF20"/>
    <mergeCell ref="A7:A20"/>
    <mergeCell ref="A21:B25"/>
    <mergeCell ref="AG21:AG25"/>
    <mergeCell ref="AG7:AG9"/>
    <mergeCell ref="AF21:AF25"/>
    <mergeCell ref="E4:F4"/>
    <mergeCell ref="AE21:AE25"/>
    <mergeCell ref="B7:B9"/>
    <mergeCell ref="B10:B12"/>
    <mergeCell ref="B13:B16"/>
    <mergeCell ref="B17:B20"/>
  </mergeCells>
  <phoneticPr fontId="2" type="noConversion"/>
  <printOptions horizontalCentered="1"/>
  <pageMargins left="0.39370078740157483" right="0.39370078740157483" top="0.59055118110236227" bottom="0.47244094488188981" header="0.31496062992125984" footer="0.31496062992125984"/>
  <pageSetup paperSize="9" scale="46" fitToHeight="0" orientation="landscape" r:id="rId1"/>
  <headerFooter>
    <oddFooter>&amp;L&amp;"-,기울임꼴"&amp;9&amp;D &amp;T&amp;C&amp;9&amp;P/&amp;N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기간별</vt:lpstr>
      <vt:lpstr>기간별!Print_Area</vt:lpstr>
      <vt:lpstr>기간별!Print_Titles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김영훈</cp:lastModifiedBy>
  <cp:lastPrinted>2016-03-07T04:50:19Z</cp:lastPrinted>
  <dcterms:created xsi:type="dcterms:W3CDTF">2016-02-21T05:04:19Z</dcterms:created>
  <dcterms:modified xsi:type="dcterms:W3CDTF">2016-03-11T06:59:08Z</dcterms:modified>
</cp:coreProperties>
</file>